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AS8" i="4" l="1"/>
  <c r="AQ8" i="4"/>
  <c r="AP8" i="4"/>
  <c r="AO8" i="4"/>
  <c r="AN8" i="4"/>
  <c r="AM8" i="4"/>
  <c r="AE8" i="4"/>
  <c r="AD8" i="4"/>
  <c r="AC8" i="4"/>
  <c r="AB8" i="4"/>
  <c r="AA8" i="4"/>
  <c r="AG8" i="4" l="1"/>
  <c r="W8" i="4"/>
  <c r="U8" i="4"/>
  <c r="T8" i="4"/>
  <c r="S8" i="4"/>
  <c r="R8" i="4"/>
  <c r="Q8" i="4"/>
  <c r="K8" i="4"/>
  <c r="I8" i="4"/>
  <c r="H8" i="4"/>
  <c r="G8" i="4"/>
  <c r="F8" i="4"/>
  <c r="E8" i="4"/>
  <c r="AR8" i="4" l="1"/>
  <c r="AF8" i="4"/>
  <c r="K13" i="4"/>
  <c r="I13" i="4"/>
  <c r="G13" i="4"/>
  <c r="E13" i="4"/>
  <c r="K14" i="4"/>
  <c r="H12" i="4"/>
  <c r="G12" i="4"/>
  <c r="F12" i="4"/>
  <c r="E12" i="4"/>
  <c r="F13" i="4" l="1"/>
  <c r="L13" i="4" s="1"/>
  <c r="H13" i="4"/>
  <c r="M13" i="4" s="1"/>
  <c r="F14" i="4"/>
  <c r="H14" i="4"/>
  <c r="O13" i="4"/>
  <c r="J13" i="4"/>
  <c r="E14" i="4"/>
  <c r="G14" i="4"/>
  <c r="I12" i="4"/>
  <c r="N13" i="4" l="1"/>
  <c r="I14" i="4"/>
  <c r="N14" i="4"/>
  <c r="L14" i="4"/>
  <c r="M14" i="4"/>
  <c r="J14" i="4" l="1"/>
  <c r="O14" i="4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<sst xmlns="http://schemas.openxmlformats.org/spreadsheetml/2006/main" count="79" uniqueCount="34">
  <si>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</si>
  <si>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</si>
  <si>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</si>
  <si>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</si>
  <si>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</si>
  <si>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</si>
  <si>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</si>
  <si>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</si>
  <si>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</si>
  <si>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</si>
  <si>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</si>
  <si>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</si>
  <si>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</si>
  <si>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</si>
  <si>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</si>
  <si>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</si>
  <si>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</si>
  <si>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</si>
  <si>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</si>
  <si>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</si>
  <si>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</si>
  <si>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</si>
  <si>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</si>
  <si>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</si>
  <si>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1.</t>
  </si>
  <si>
    <t>Lohi</t>
  </si>
  <si>
    <t>Lohi = Jyväskylän Lohi  (1924)</t>
  </si>
  <si>
    <t>Kiri = Jyväskylän Kiri  (1930),  kasvattajaseura</t>
  </si>
  <si>
    <t>Matias Romo</t>
  </si>
  <si>
    <t>1.8.2002   Jyväskylä</t>
  </si>
  <si>
    <t>6.</t>
  </si>
  <si>
    <t>Kiri Jun</t>
  </si>
  <si>
    <t>Kiri Jun = Jyväskylän Kiri&amp;Kirittäret Juniorit  (1996)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</si>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</sst>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24</v>
      </c>
      <c r="Z4" s="1" t="s">
        <v>25</v>
      </c>
      <c r="AA4" s="12">
        <v>7</v>
      </c>
      <c r="AB4" s="12">
        <v>0</v>
      </c>
      <c r="AC4" s="12">
        <v>1</v>
      </c>
      <c r="AD4" s="12">
        <v>8</v>
      </c>
      <c r="AE4" s="12">
        <v>16</v>
      </c>
      <c r="AF4" s="65">
        <v>0.8</v>
      </c>
      <c r="AG4" s="19">
        <v>20</v>
      </c>
      <c r="AH4" s="58"/>
      <c r="AI4" s="7"/>
      <c r="AJ4" s="7"/>
      <c r="AK4" s="7"/>
      <c r="AM4" s="12">
        <v>5</v>
      </c>
      <c r="AN4" s="12">
        <v>0</v>
      </c>
      <c r="AO4" s="12">
        <v>0</v>
      </c>
      <c r="AP4" s="12">
        <v>2</v>
      </c>
      <c r="AQ4" s="12">
        <v>6</v>
      </c>
      <c r="AR4" s="66">
        <v>0.4</v>
      </c>
      <c r="AS4" s="19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24</v>
      </c>
      <c r="Z5" s="1" t="s">
        <v>25</v>
      </c>
      <c r="AA5" s="12">
        <v>6</v>
      </c>
      <c r="AB5" s="12">
        <v>0</v>
      </c>
      <c r="AC5" s="12">
        <v>0</v>
      </c>
      <c r="AD5" s="12">
        <v>6</v>
      </c>
      <c r="AE5" s="12">
        <v>14</v>
      </c>
      <c r="AF5" s="32">
        <v>0.41170000000000001</v>
      </c>
      <c r="AG5" s="19">
        <v>34</v>
      </c>
      <c r="AH5" s="58"/>
      <c r="AI5" s="7"/>
      <c r="AJ5" s="7"/>
      <c r="AK5" s="7"/>
      <c r="AL5" s="6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68">
        <v>2021</v>
      </c>
      <c r="Y6" s="68" t="s">
        <v>30</v>
      </c>
      <c r="Z6" s="69" t="s">
        <v>31</v>
      </c>
      <c r="AA6" s="68">
        <v>8</v>
      </c>
      <c r="AB6" s="68">
        <v>0</v>
      </c>
      <c r="AC6" s="68">
        <v>0</v>
      </c>
      <c r="AD6" s="68">
        <v>7</v>
      </c>
      <c r="AE6" s="68">
        <v>31</v>
      </c>
      <c r="AF6" s="70">
        <v>0.58489999999999998</v>
      </c>
      <c r="AG6" s="71">
        <v>53</v>
      </c>
      <c r="AH6" s="58"/>
      <c r="AI6" s="7"/>
      <c r="AJ6" s="7"/>
      <c r="AK6" s="7"/>
      <c r="AM6" s="12"/>
      <c r="AN6" s="12"/>
      <c r="AO6" s="13"/>
      <c r="AP6" s="12"/>
      <c r="AQ6" s="12"/>
      <c r="AR6" s="66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8">
        <v>2022</v>
      </c>
      <c r="C7" s="68" t="s">
        <v>30</v>
      </c>
      <c r="D7" s="69" t="s">
        <v>25</v>
      </c>
      <c r="E7" s="68">
        <v>2</v>
      </c>
      <c r="F7" s="68">
        <v>0</v>
      </c>
      <c r="G7" s="68">
        <v>0</v>
      </c>
      <c r="H7" s="68">
        <v>0</v>
      </c>
      <c r="I7" s="68">
        <v>0</v>
      </c>
      <c r="J7" s="70">
        <v>0</v>
      </c>
      <c r="K7" s="71">
        <v>3</v>
      </c>
      <c r="L7" s="58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68">
        <v>2022</v>
      </c>
      <c r="Y7" s="68" t="s">
        <v>33</v>
      </c>
      <c r="Z7" s="69" t="s">
        <v>31</v>
      </c>
      <c r="AA7" s="68">
        <v>7</v>
      </c>
      <c r="AB7" s="68">
        <v>0</v>
      </c>
      <c r="AC7" s="68">
        <v>1</v>
      </c>
      <c r="AD7" s="68">
        <v>8</v>
      </c>
      <c r="AE7" s="68">
        <v>30</v>
      </c>
      <c r="AF7" s="70">
        <v>0.66669999999999996</v>
      </c>
      <c r="AG7" s="71">
        <v>45</v>
      </c>
      <c r="AH7" s="58"/>
      <c r="AI7" s="7"/>
      <c r="AJ7" s="7"/>
      <c r="AK7" s="7"/>
      <c r="AL7" s="67"/>
      <c r="AM7" s="12"/>
      <c r="AN7" s="12"/>
      <c r="AO7" s="13"/>
      <c r="AP7" s="12"/>
      <c r="AQ7" s="12"/>
      <c r="AR7" s="66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6">
        <f>SUM(E4:E7)</f>
        <v>2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7">
        <v>0</v>
      </c>
      <c r="K8" s="21">
        <f>SUM(K7:K7)</f>
        <v>3</v>
      </c>
      <c r="L8" s="18"/>
      <c r="M8" s="29"/>
      <c r="N8" s="62"/>
      <c r="O8" s="63"/>
      <c r="P8" s="10"/>
      <c r="Q8" s="36">
        <f>SUM(Q4:Q7)</f>
        <v>0</v>
      </c>
      <c r="R8" s="36">
        <f t="shared" ref="R8:U8" si="1">SUM(R4:R7)</f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28</v>
      </c>
      <c r="AB8" s="36">
        <f t="shared" ref="AB8:AE8" si="2">SUM(AB4:AB7)</f>
        <v>0</v>
      </c>
      <c r="AC8" s="36">
        <f t="shared" si="2"/>
        <v>2</v>
      </c>
      <c r="AD8" s="36">
        <f t="shared" si="2"/>
        <v>29</v>
      </c>
      <c r="AE8" s="36">
        <f t="shared" si="2"/>
        <v>91</v>
      </c>
      <c r="AF8" s="37">
        <f>PRODUCT(AE8/AG8)</f>
        <v>0.59868421052631582</v>
      </c>
      <c r="AG8" s="21">
        <f t="shared" ref="AG8" si="3">SUM(AG4:AG7)</f>
        <v>152</v>
      </c>
      <c r="AH8" s="18"/>
      <c r="AI8" s="29"/>
      <c r="AJ8" s="62"/>
      <c r="AK8" s="63"/>
      <c r="AL8" s="10"/>
      <c r="AM8" s="36">
        <f>SUM(AM4:AM7)</f>
        <v>5</v>
      </c>
      <c r="AN8" s="36">
        <f t="shared" ref="AN8" si="4">SUM(AN4:AN7)</f>
        <v>0</v>
      </c>
      <c r="AO8" s="36">
        <f t="shared" ref="AO8" si="5">SUM(AO4:AO7)</f>
        <v>0</v>
      </c>
      <c r="AP8" s="36">
        <f t="shared" ref="AP8" si="6">SUM(AP4:AP7)</f>
        <v>2</v>
      </c>
      <c r="AQ8" s="36">
        <f t="shared" ref="AQ8" si="7">SUM(AQ4:AQ7)</f>
        <v>6</v>
      </c>
      <c r="AR8" s="37">
        <f>PRODUCT(AQ8/AS8)</f>
        <v>0.4</v>
      </c>
      <c r="AS8" s="39">
        <f t="shared" ref="AS8" si="8">SUM(AS4:AS7)</f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15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16</v>
      </c>
      <c r="M10" s="7" t="s">
        <v>17</v>
      </c>
      <c r="N10" s="7" t="s">
        <v>23</v>
      </c>
      <c r="O10" s="7" t="s">
        <v>19</v>
      </c>
      <c r="Q10" s="17"/>
      <c r="R10" s="17" t="s">
        <v>10</v>
      </c>
      <c r="S10" s="17"/>
      <c r="T10" s="16" t="s">
        <v>27</v>
      </c>
      <c r="U10" s="10"/>
      <c r="V10" s="41"/>
      <c r="W10" s="19"/>
      <c r="X10" s="41"/>
      <c r="Y10" s="41"/>
      <c r="Z10" s="41"/>
      <c r="AA10" s="41"/>
      <c r="AB10" s="41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1"/>
      <c r="AO10" s="41"/>
      <c r="AP10" s="41"/>
      <c r="AQ10" s="41"/>
      <c r="AR10" s="41"/>
      <c r="AS10" s="41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14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7">
        <v>0</v>
      </c>
      <c r="K11" s="16"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16" t="s">
        <v>26</v>
      </c>
      <c r="U11" s="16"/>
      <c r="V11" s="17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5">
        <f>PRODUCT(E8+Q8)</f>
        <v>2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7">
        <v>0</v>
      </c>
      <c r="K12" s="16">
        <v>3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0</v>
      </c>
      <c r="Q12" s="17"/>
      <c r="R12" s="17"/>
      <c r="S12" s="17"/>
      <c r="T12" s="52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5">
        <f>PRODUCT(AA8+AM8)</f>
        <v>33</v>
      </c>
      <c r="F13" s="45">
        <f>PRODUCT(AB8+AN8)</f>
        <v>0</v>
      </c>
      <c r="G13" s="45">
        <f>PRODUCT(AC8+AO8)</f>
        <v>2</v>
      </c>
      <c r="H13" s="45">
        <f>PRODUCT(AD8+AP8)</f>
        <v>31</v>
      </c>
      <c r="I13" s="45">
        <f>PRODUCT(AE8+AQ8)</f>
        <v>97</v>
      </c>
      <c r="J13" s="57">
        <f>PRODUCT(I13/K13)</f>
        <v>0.58083832335329344</v>
      </c>
      <c r="K13" s="10">
        <f>PRODUCT(AG8+AS8)</f>
        <v>167</v>
      </c>
      <c r="L13" s="51">
        <f>PRODUCT((F13+G13)/E13)</f>
        <v>6.0606060606060608E-2</v>
      </c>
      <c r="M13" s="51">
        <f>PRODUCT(H13/E13)</f>
        <v>0.93939393939393945</v>
      </c>
      <c r="N13" s="51">
        <f>PRODUCT((F13+G13+H13)/E13)</f>
        <v>1</v>
      </c>
      <c r="O13" s="51">
        <f>PRODUCT(I13/E13)</f>
        <v>2.9393939393939394</v>
      </c>
      <c r="Q13" s="17"/>
      <c r="R13" s="17"/>
      <c r="S13" s="16"/>
      <c r="T13" s="10"/>
      <c r="U13" s="10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35</v>
      </c>
      <c r="F14" s="45">
        <f t="shared" ref="F14:I14" si="9">SUM(F11:F13)</f>
        <v>0</v>
      </c>
      <c r="G14" s="45">
        <f t="shared" si="9"/>
        <v>2</v>
      </c>
      <c r="H14" s="45">
        <f t="shared" si="9"/>
        <v>31</v>
      </c>
      <c r="I14" s="45">
        <f t="shared" si="9"/>
        <v>97</v>
      </c>
      <c r="J14" s="57">
        <f>PRODUCT(I14/K14)</f>
        <v>0.57058823529411762</v>
      </c>
      <c r="K14" s="16">
        <f>SUM(K11:K13)</f>
        <v>170</v>
      </c>
      <c r="L14" s="51">
        <f>PRODUCT((F14+G14)/E14)</f>
        <v>5.7142857142857141E-2</v>
      </c>
      <c r="M14" s="51">
        <f>PRODUCT(H14/E14)</f>
        <v>0.88571428571428568</v>
      </c>
      <c r="N14" s="51">
        <f>PRODUCT((F14+G14+H14)/E14)</f>
        <v>0.94285714285714284</v>
      </c>
      <c r="O14" s="51">
        <f>PRODUCT(I14/E14)</f>
        <v>2.7714285714285714</v>
      </c>
      <c r="Q14" s="10"/>
      <c r="R14" s="10"/>
      <c r="S14" s="10"/>
      <c r="T14" s="10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P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2022-09-09T10:40:44Z</dcterms:modified>
</cp:coreProperties>
</file>